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<sst xmlns="http://schemas.openxmlformats.org/spreadsheetml/2006/main" count="75" uniqueCount="19">
  <si>
    <t>ЭД121В</t>
  </si>
  <si>
    <t>мод</t>
  </si>
  <si>
    <t>ТЭП80</t>
  </si>
  <si>
    <t>Рд,кВт</t>
  </si>
  <si>
    <t>а=1</t>
  </si>
  <si>
    <t>а=0,6</t>
  </si>
  <si>
    <t>а=0,38</t>
  </si>
  <si>
    <t>А</t>
  </si>
  <si>
    <t>В</t>
  </si>
  <si>
    <t>С</t>
  </si>
  <si>
    <t>2ТЭ121</t>
  </si>
  <si>
    <t>ЭД126У</t>
  </si>
  <si>
    <t>Iд</t>
  </si>
  <si>
    <t>nд</t>
  </si>
  <si>
    <t>Мд</t>
  </si>
  <si>
    <t>Расчет электромеханических характеристик тягового двигателя</t>
  </si>
  <si>
    <t>тепл.</t>
  </si>
  <si>
    <t>Рд,</t>
  </si>
  <si>
    <t>кВт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</si>
</sst>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0"/>
      <color indexed="21"/>
      <name val="Arial Cyr"/>
      <family val="0"/>
    </font>
    <font>
      <sz val="10"/>
      <color indexed="9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2"/>
  <sheetViews>
    <sheetView tabSelected="1" workbookViewId="0" topLeftCell="A1">
      <selection activeCell="T15" sqref="T15"/>
    </sheetView>
  </sheetViews>
  <sheetFormatPr defaultColWidth="9.00390625" defaultRowHeight="12.75"/>
  <cols>
    <col min="1" max="1" width="0.12890625" style="0" customWidth="1"/>
    <col min="2" max="2" width="6.625" style="0" customWidth="1"/>
    <col min="3" max="3" width="7.75390625" style="0" customWidth="1"/>
    <col min="4" max="4" width="4.75390625" style="0" customWidth="1"/>
    <col min="5" max="5" width="7.875" style="0" customWidth="1"/>
    <col min="6" max="6" width="4.875" style="0" customWidth="1"/>
    <col min="7" max="7" width="6.25390625" style="0" customWidth="1"/>
    <col min="8" max="8" width="8.25390625" style="0" hidden="1" customWidth="1"/>
    <col min="9" max="9" width="5.25390625" style="0" hidden="1" customWidth="1"/>
    <col min="10" max="10" width="6.00390625" style="0" hidden="1" customWidth="1"/>
    <col min="11" max="11" width="8.00390625" style="0" hidden="1" customWidth="1"/>
    <col min="12" max="12" width="6.75390625" style="0" hidden="1" customWidth="1"/>
    <col min="13" max="13" width="6.125" style="0" hidden="1" customWidth="1"/>
    <col min="14" max="14" width="5.75390625" style="0" customWidth="1"/>
    <col min="15" max="15" width="6.875" style="0" customWidth="1"/>
    <col min="16" max="16" width="5.75390625" style="0" customWidth="1"/>
  </cols>
  <sheetData>
    <row r="1" ht="12.75">
      <c r="C1" t="s">
        <v>15</v>
      </c>
    </row>
    <row r="2" spans="4:13" ht="12.75">
      <c r="D2" s="5" t="s">
        <v>17</v>
      </c>
      <c r="E2" s="2" t="s">
        <v>4</v>
      </c>
      <c r="F2" s="2"/>
      <c r="G2" s="3"/>
      <c r="H2" s="9" t="s">
        <v>5</v>
      </c>
      <c r="I2" s="9"/>
      <c r="J2" s="9"/>
      <c r="K2" s="9" t="s">
        <v>6</v>
      </c>
      <c r="L2" s="9"/>
      <c r="M2" s="9"/>
    </row>
    <row r="3" spans="2:13" ht="12.75">
      <c r="B3" t="s">
        <v>16</v>
      </c>
      <c r="C3" t="s">
        <v>1</v>
      </c>
      <c r="D3" s="6" t="s">
        <v>18</v>
      </c>
      <c r="E3" s="3" t="s">
        <v>7</v>
      </c>
      <c r="F3" s="4" t="s">
        <v>8</v>
      </c>
      <c r="G3" s="4" t="s">
        <v>9</v>
      </c>
      <c r="H3" s="9" t="s">
        <v>7</v>
      </c>
      <c r="I3" s="9" t="s">
        <v>8</v>
      </c>
      <c r="J3" s="9" t="s">
        <v>9</v>
      </c>
      <c r="K3" s="9" t="s">
        <v>7</v>
      </c>
      <c r="L3" s="9" t="s">
        <v>8</v>
      </c>
      <c r="M3" s="9" t="s">
        <v>9</v>
      </c>
    </row>
    <row r="4" spans="2:13" ht="12.75">
      <c r="B4" s="8" t="s">
        <v>10</v>
      </c>
      <c r="C4" s="8" t="s">
        <v>11</v>
      </c>
      <c r="D4" s="11">
        <v>450</v>
      </c>
      <c r="E4" s="10">
        <v>0.00293</v>
      </c>
      <c r="F4" s="10">
        <v>7.43</v>
      </c>
      <c r="G4" s="10">
        <v>4810</v>
      </c>
      <c r="H4" s="9">
        <v>0.00474</v>
      </c>
      <c r="I4" s="9">
        <v>11.71</v>
      </c>
      <c r="J4" s="9">
        <v>7503</v>
      </c>
      <c r="K4" s="9">
        <v>0.00595</v>
      </c>
      <c r="L4" s="9">
        <v>15.37</v>
      </c>
      <c r="M4" s="9">
        <v>10296</v>
      </c>
    </row>
    <row r="5" spans="2:13" ht="12.75">
      <c r="B5" t="s">
        <v>2</v>
      </c>
      <c r="C5" t="s">
        <v>0</v>
      </c>
      <c r="D5" s="4">
        <v>610</v>
      </c>
      <c r="E5" s="4">
        <v>0.00214</v>
      </c>
      <c r="F5" s="4">
        <v>4.45</v>
      </c>
      <c r="G5" s="4">
        <v>2733</v>
      </c>
      <c r="H5" s="9">
        <v>0.00364</v>
      </c>
      <c r="I5" s="9">
        <v>7.72</v>
      </c>
      <c r="J5" s="9">
        <v>4569</v>
      </c>
      <c r="K5" s="9">
        <v>0.00793</v>
      </c>
      <c r="L5" s="9">
        <v>15.8</v>
      </c>
      <c r="M5" s="9">
        <v>8654</v>
      </c>
    </row>
    <row r="6" spans="4:13" ht="12.75">
      <c r="D6" s="8">
        <f>D5</f>
        <v>610</v>
      </c>
      <c r="E6" s="8">
        <f aca="true" t="shared" si="0" ref="E6:M6">E5</f>
        <v>0.00214</v>
      </c>
      <c r="F6" s="8">
        <f t="shared" si="0"/>
        <v>4.45</v>
      </c>
      <c r="G6" s="8">
        <f t="shared" si="0"/>
        <v>2733</v>
      </c>
      <c r="H6" s="7">
        <f t="shared" si="0"/>
        <v>0.00364</v>
      </c>
      <c r="I6" s="7">
        <f t="shared" si="0"/>
        <v>7.72</v>
      </c>
      <c r="J6" s="7">
        <f t="shared" si="0"/>
        <v>4569</v>
      </c>
      <c r="K6" s="7">
        <f t="shared" si="0"/>
        <v>0.00793</v>
      </c>
      <c r="L6" s="7">
        <f t="shared" si="0"/>
        <v>15.8</v>
      </c>
      <c r="M6" s="7">
        <f t="shared" si="0"/>
        <v>8654</v>
      </c>
    </row>
    <row r="7" spans="4:22" ht="12.75">
      <c r="D7" s="8">
        <f>D6</f>
        <v>610</v>
      </c>
      <c r="E7" s="8">
        <f aca="true" t="shared" si="1" ref="E7:M7">E6</f>
        <v>0.00214</v>
      </c>
      <c r="F7" s="8">
        <f t="shared" si="1"/>
        <v>4.45</v>
      </c>
      <c r="G7" s="8">
        <f t="shared" si="1"/>
        <v>2733</v>
      </c>
      <c r="H7" s="7">
        <f t="shared" si="1"/>
        <v>0.00364</v>
      </c>
      <c r="I7" s="7">
        <f t="shared" si="1"/>
        <v>7.72</v>
      </c>
      <c r="J7" s="7">
        <f t="shared" si="1"/>
        <v>4569</v>
      </c>
      <c r="K7" s="7">
        <f t="shared" si="1"/>
        <v>0.00793</v>
      </c>
      <c r="L7" s="7">
        <f t="shared" si="1"/>
        <v>15.8</v>
      </c>
      <c r="M7" s="7">
        <f t="shared" si="1"/>
        <v>8654</v>
      </c>
      <c r="N7" s="4" t="s">
        <v>12</v>
      </c>
      <c r="O7" s="4" t="s">
        <v>13</v>
      </c>
      <c r="P7" s="4" t="s">
        <v>14</v>
      </c>
      <c r="U7" s="8" t="s">
        <v>12</v>
      </c>
      <c r="V7" s="8" t="s">
        <v>13</v>
      </c>
    </row>
    <row r="8" spans="4:22" ht="12.75">
      <c r="D8" s="7">
        <f aca="true" t="shared" si="2" ref="D8:D51">D7</f>
        <v>610</v>
      </c>
      <c r="E8" s="7">
        <f aca="true" t="shared" si="3" ref="E8:E18">E7</f>
        <v>0.00214</v>
      </c>
      <c r="F8" s="7">
        <f aca="true" t="shared" si="4" ref="F8:F18">F7</f>
        <v>4.45</v>
      </c>
      <c r="G8" s="7">
        <f aca="true" t="shared" si="5" ref="G8:G18">G7</f>
        <v>2733</v>
      </c>
      <c r="H8" s="7">
        <f aca="true" t="shared" si="6" ref="H8:H18">H7</f>
        <v>0.00364</v>
      </c>
      <c r="I8" s="7">
        <f aca="true" t="shared" si="7" ref="I8:I18">I7</f>
        <v>7.72</v>
      </c>
      <c r="J8" s="7">
        <f aca="true" t="shared" si="8" ref="J8:J18">J7</f>
        <v>4569</v>
      </c>
      <c r="K8" s="7">
        <f aca="true" t="shared" si="9" ref="K8:K18">K7</f>
        <v>0.00793</v>
      </c>
      <c r="L8" s="7">
        <f aca="true" t="shared" si="10" ref="L8:L18">L7</f>
        <v>15.8</v>
      </c>
      <c r="M8" s="7">
        <f aca="true" t="shared" si="11" ref="M8:M18">M7</f>
        <v>8654</v>
      </c>
      <c r="N8">
        <v>400</v>
      </c>
      <c r="O8">
        <f>E8*N8*N8-F8*N8+G8</f>
        <v>1295.4</v>
      </c>
      <c r="P8">
        <f>9.5*D7/O8</f>
        <v>4.473521692141423</v>
      </c>
      <c r="U8" s="8">
        <v>400</v>
      </c>
      <c r="V8" s="8">
        <f>0.00214*U8*U8-4.45*U8+2733</f>
        <v>1295.4</v>
      </c>
    </row>
    <row r="9" spans="4:22" ht="12.75">
      <c r="D9" s="7">
        <f t="shared" si="2"/>
        <v>610</v>
      </c>
      <c r="E9" s="7">
        <f t="shared" si="3"/>
        <v>0.00214</v>
      </c>
      <c r="F9" s="7">
        <f t="shared" si="4"/>
        <v>4.45</v>
      </c>
      <c r="G9" s="7">
        <f t="shared" si="5"/>
        <v>2733</v>
      </c>
      <c r="H9" s="7">
        <f t="shared" si="6"/>
        <v>0.00364</v>
      </c>
      <c r="I9" s="7">
        <f t="shared" si="7"/>
        <v>7.72</v>
      </c>
      <c r="J9" s="7">
        <f t="shared" si="8"/>
        <v>4569</v>
      </c>
      <c r="K9" s="7">
        <f t="shared" si="9"/>
        <v>0.00793</v>
      </c>
      <c r="L9" s="7">
        <f t="shared" si="10"/>
        <v>15.8</v>
      </c>
      <c r="M9" s="7">
        <f t="shared" si="11"/>
        <v>8654</v>
      </c>
      <c r="N9">
        <v>500</v>
      </c>
      <c r="O9">
        <f aca="true" t="shared" si="12" ref="O9:O18">E9*N9*N9-F9*N9+G9</f>
        <v>1043</v>
      </c>
      <c r="P9">
        <f aca="true" t="shared" si="13" ref="P9:P69">9.5*D8/O9</f>
        <v>5.556088207094919</v>
      </c>
      <c r="U9" s="8">
        <v>500</v>
      </c>
      <c r="V9" s="8">
        <f aca="true" t="shared" si="14" ref="V9:V18">0.00214*U9*U9-4.45*U9+2733</f>
        <v>1043</v>
      </c>
    </row>
    <row r="10" spans="4:22" ht="12.75">
      <c r="D10" s="7">
        <f t="shared" si="2"/>
        <v>610</v>
      </c>
      <c r="E10" s="7">
        <f t="shared" si="3"/>
        <v>0.00214</v>
      </c>
      <c r="F10" s="7">
        <f t="shared" si="4"/>
        <v>4.45</v>
      </c>
      <c r="G10" s="7">
        <f t="shared" si="5"/>
        <v>2733</v>
      </c>
      <c r="H10" s="7">
        <f t="shared" si="6"/>
        <v>0.00364</v>
      </c>
      <c r="I10" s="7">
        <f t="shared" si="7"/>
        <v>7.72</v>
      </c>
      <c r="J10" s="7">
        <f t="shared" si="8"/>
        <v>4569</v>
      </c>
      <c r="K10" s="7">
        <f t="shared" si="9"/>
        <v>0.00793</v>
      </c>
      <c r="L10" s="7">
        <f t="shared" si="10"/>
        <v>15.8</v>
      </c>
      <c r="M10" s="7">
        <f t="shared" si="11"/>
        <v>8654</v>
      </c>
      <c r="N10">
        <v>600</v>
      </c>
      <c r="O10">
        <f t="shared" si="12"/>
        <v>833.4000000000001</v>
      </c>
      <c r="P10">
        <f t="shared" si="13"/>
        <v>6.953443724502039</v>
      </c>
      <c r="U10" s="8">
        <v>600</v>
      </c>
      <c r="V10" s="8">
        <f t="shared" si="14"/>
        <v>833.4000000000001</v>
      </c>
    </row>
    <row r="11" spans="4:22" ht="12.75">
      <c r="D11" s="7">
        <f t="shared" si="2"/>
        <v>610</v>
      </c>
      <c r="E11" s="7">
        <f t="shared" si="3"/>
        <v>0.00214</v>
      </c>
      <c r="F11" s="7">
        <f t="shared" si="4"/>
        <v>4.45</v>
      </c>
      <c r="G11" s="7">
        <f t="shared" si="5"/>
        <v>2733</v>
      </c>
      <c r="H11" s="7">
        <f t="shared" si="6"/>
        <v>0.00364</v>
      </c>
      <c r="I11" s="7">
        <f t="shared" si="7"/>
        <v>7.72</v>
      </c>
      <c r="J11" s="7">
        <f t="shared" si="8"/>
        <v>4569</v>
      </c>
      <c r="K11" s="7">
        <f t="shared" si="9"/>
        <v>0.00793</v>
      </c>
      <c r="L11" s="7">
        <f t="shared" si="10"/>
        <v>15.8</v>
      </c>
      <c r="M11" s="7">
        <f t="shared" si="11"/>
        <v>8654</v>
      </c>
      <c r="N11">
        <v>700</v>
      </c>
      <c r="O11">
        <f t="shared" si="12"/>
        <v>666.5999999999999</v>
      </c>
      <c r="P11">
        <f t="shared" si="13"/>
        <v>8.693369336933694</v>
      </c>
      <c r="U11" s="8">
        <v>700</v>
      </c>
      <c r="V11" s="8">
        <f t="shared" si="14"/>
        <v>666.5999999999999</v>
      </c>
    </row>
    <row r="12" spans="4:22" ht="12.75">
      <c r="D12" s="7">
        <f t="shared" si="2"/>
        <v>610</v>
      </c>
      <c r="E12" s="7">
        <f t="shared" si="3"/>
        <v>0.00214</v>
      </c>
      <c r="F12" s="7">
        <f t="shared" si="4"/>
        <v>4.45</v>
      </c>
      <c r="G12" s="7">
        <f t="shared" si="5"/>
        <v>2733</v>
      </c>
      <c r="H12" s="7">
        <f t="shared" si="6"/>
        <v>0.00364</v>
      </c>
      <c r="I12" s="7">
        <f t="shared" si="7"/>
        <v>7.72</v>
      </c>
      <c r="J12" s="7">
        <f t="shared" si="8"/>
        <v>4569</v>
      </c>
      <c r="K12" s="7">
        <f t="shared" si="9"/>
        <v>0.00793</v>
      </c>
      <c r="L12" s="7">
        <f t="shared" si="10"/>
        <v>15.8</v>
      </c>
      <c r="M12" s="7">
        <f t="shared" si="11"/>
        <v>8654</v>
      </c>
      <c r="N12">
        <v>800</v>
      </c>
      <c r="O12">
        <f t="shared" si="12"/>
        <v>542.5999999999999</v>
      </c>
      <c r="P12">
        <f t="shared" si="13"/>
        <v>10.680058975304092</v>
      </c>
      <c r="U12" s="8">
        <v>800</v>
      </c>
      <c r="V12" s="8">
        <f t="shared" si="14"/>
        <v>542.5999999999999</v>
      </c>
    </row>
    <row r="13" spans="4:22" ht="12.75">
      <c r="D13" s="7">
        <f t="shared" si="2"/>
        <v>610</v>
      </c>
      <c r="E13" s="7">
        <f t="shared" si="3"/>
        <v>0.00214</v>
      </c>
      <c r="F13" s="7">
        <f t="shared" si="4"/>
        <v>4.45</v>
      </c>
      <c r="G13" s="7">
        <f t="shared" si="5"/>
        <v>2733</v>
      </c>
      <c r="H13" s="7">
        <f t="shared" si="6"/>
        <v>0.00364</v>
      </c>
      <c r="I13" s="7">
        <f t="shared" si="7"/>
        <v>7.72</v>
      </c>
      <c r="J13" s="7">
        <f t="shared" si="8"/>
        <v>4569</v>
      </c>
      <c r="K13" s="7">
        <f t="shared" si="9"/>
        <v>0.00793</v>
      </c>
      <c r="L13" s="7">
        <f t="shared" si="10"/>
        <v>15.8</v>
      </c>
      <c r="M13" s="7">
        <f t="shared" si="11"/>
        <v>8654</v>
      </c>
      <c r="N13">
        <v>900</v>
      </c>
      <c r="O13">
        <f t="shared" si="12"/>
        <v>461.39999999999964</v>
      </c>
      <c r="P13">
        <f t="shared" si="13"/>
        <v>12.559601213697453</v>
      </c>
      <c r="U13" s="8">
        <v>900</v>
      </c>
      <c r="V13" s="8">
        <f t="shared" si="14"/>
        <v>461.39999999999964</v>
      </c>
    </row>
    <row r="14" spans="4:22" ht="12.75">
      <c r="D14" s="7">
        <f t="shared" si="2"/>
        <v>610</v>
      </c>
      <c r="E14" s="7">
        <f t="shared" si="3"/>
        <v>0.00214</v>
      </c>
      <c r="F14" s="7">
        <f t="shared" si="4"/>
        <v>4.45</v>
      </c>
      <c r="G14" s="7">
        <f t="shared" si="5"/>
        <v>2733</v>
      </c>
      <c r="H14" s="7">
        <f t="shared" si="6"/>
        <v>0.00364</v>
      </c>
      <c r="I14" s="7">
        <f t="shared" si="7"/>
        <v>7.72</v>
      </c>
      <c r="J14" s="7">
        <f t="shared" si="8"/>
        <v>4569</v>
      </c>
      <c r="K14" s="7">
        <f t="shared" si="9"/>
        <v>0.00793</v>
      </c>
      <c r="L14" s="7">
        <f t="shared" si="10"/>
        <v>15.8</v>
      </c>
      <c r="M14" s="7">
        <f t="shared" si="11"/>
        <v>8654</v>
      </c>
      <c r="N14">
        <v>1000</v>
      </c>
      <c r="O14">
        <f t="shared" si="12"/>
        <v>423</v>
      </c>
      <c r="P14">
        <f t="shared" si="13"/>
        <v>13.699763593380615</v>
      </c>
      <c r="U14" s="8">
        <v>1000</v>
      </c>
      <c r="V14" s="8">
        <f t="shared" si="14"/>
        <v>423</v>
      </c>
    </row>
    <row r="15" spans="4:22" ht="12.75">
      <c r="D15" s="7">
        <f t="shared" si="2"/>
        <v>610</v>
      </c>
      <c r="E15" s="7">
        <f t="shared" si="3"/>
        <v>0.00214</v>
      </c>
      <c r="F15" s="7">
        <f t="shared" si="4"/>
        <v>4.45</v>
      </c>
      <c r="G15" s="7">
        <f t="shared" si="5"/>
        <v>2733</v>
      </c>
      <c r="H15" s="7">
        <f t="shared" si="6"/>
        <v>0.00364</v>
      </c>
      <c r="I15" s="7">
        <f t="shared" si="7"/>
        <v>7.72</v>
      </c>
      <c r="J15" s="7">
        <f t="shared" si="8"/>
        <v>4569</v>
      </c>
      <c r="K15" s="7">
        <f t="shared" si="9"/>
        <v>0.00793</v>
      </c>
      <c r="L15" s="7">
        <f t="shared" si="10"/>
        <v>15.8</v>
      </c>
      <c r="M15" s="7">
        <f t="shared" si="11"/>
        <v>8654</v>
      </c>
      <c r="N15">
        <v>1100</v>
      </c>
      <c r="O15">
        <f t="shared" si="12"/>
        <v>427.4000000000001</v>
      </c>
      <c r="P15">
        <f t="shared" si="13"/>
        <v>13.55872718764623</v>
      </c>
      <c r="U15" s="8">
        <v>1100</v>
      </c>
      <c r="V15" s="8">
        <f t="shared" si="14"/>
        <v>427.4000000000001</v>
      </c>
    </row>
    <row r="16" spans="4:22" ht="12.75">
      <c r="D16" s="7">
        <f t="shared" si="2"/>
        <v>610</v>
      </c>
      <c r="E16" s="7">
        <f t="shared" si="3"/>
        <v>0.00214</v>
      </c>
      <c r="F16" s="7">
        <f t="shared" si="4"/>
        <v>4.45</v>
      </c>
      <c r="G16" s="7">
        <f t="shared" si="5"/>
        <v>2733</v>
      </c>
      <c r="H16" s="7">
        <f t="shared" si="6"/>
        <v>0.00364</v>
      </c>
      <c r="I16" s="7">
        <f t="shared" si="7"/>
        <v>7.72</v>
      </c>
      <c r="J16" s="7">
        <f t="shared" si="8"/>
        <v>4569</v>
      </c>
      <c r="K16" s="7">
        <f t="shared" si="9"/>
        <v>0.00793</v>
      </c>
      <c r="L16" s="7">
        <f t="shared" si="10"/>
        <v>15.8</v>
      </c>
      <c r="M16" s="7">
        <f t="shared" si="11"/>
        <v>8654</v>
      </c>
      <c r="N16">
        <v>1200</v>
      </c>
      <c r="O16">
        <f t="shared" si="12"/>
        <v>474.5999999999999</v>
      </c>
      <c r="P16">
        <f t="shared" si="13"/>
        <v>12.210282343025709</v>
      </c>
      <c r="U16" s="8">
        <v>1200</v>
      </c>
      <c r="V16" s="8">
        <f t="shared" si="14"/>
        <v>474.5999999999999</v>
      </c>
    </row>
    <row r="17" spans="4:22" ht="12.75">
      <c r="D17" s="7">
        <f t="shared" si="2"/>
        <v>610</v>
      </c>
      <c r="E17" s="7">
        <f t="shared" si="3"/>
        <v>0.00214</v>
      </c>
      <c r="F17" s="7">
        <f t="shared" si="4"/>
        <v>4.45</v>
      </c>
      <c r="G17" s="7">
        <f t="shared" si="5"/>
        <v>2733</v>
      </c>
      <c r="H17" s="7">
        <f t="shared" si="6"/>
        <v>0.00364</v>
      </c>
      <c r="I17" s="7">
        <f t="shared" si="7"/>
        <v>7.72</v>
      </c>
      <c r="J17" s="7">
        <f t="shared" si="8"/>
        <v>4569</v>
      </c>
      <c r="K17" s="7">
        <f t="shared" si="9"/>
        <v>0.00793</v>
      </c>
      <c r="L17" s="7">
        <f t="shared" si="10"/>
        <v>15.8</v>
      </c>
      <c r="M17" s="7">
        <f t="shared" si="11"/>
        <v>8654</v>
      </c>
      <c r="N17">
        <v>1300</v>
      </c>
      <c r="O17">
        <f t="shared" si="12"/>
        <v>564.5999999999999</v>
      </c>
      <c r="P17">
        <f t="shared" si="13"/>
        <v>10.263903648600781</v>
      </c>
      <c r="U17" s="8">
        <v>1300</v>
      </c>
      <c r="V17" s="8">
        <f t="shared" si="14"/>
        <v>564.5999999999999</v>
      </c>
    </row>
    <row r="18" spans="4:22" ht="12.75">
      <c r="D18" s="7">
        <f t="shared" si="2"/>
        <v>610</v>
      </c>
      <c r="E18" s="7">
        <f t="shared" si="3"/>
        <v>0.00214</v>
      </c>
      <c r="F18" s="7">
        <f t="shared" si="4"/>
        <v>4.45</v>
      </c>
      <c r="G18" s="7">
        <f t="shared" si="5"/>
        <v>2733</v>
      </c>
      <c r="H18" s="7">
        <f t="shared" si="6"/>
        <v>0.00364</v>
      </c>
      <c r="I18" s="7">
        <f t="shared" si="7"/>
        <v>7.72</v>
      </c>
      <c r="J18" s="7">
        <f t="shared" si="8"/>
        <v>4569</v>
      </c>
      <c r="K18" s="7">
        <f t="shared" si="9"/>
        <v>0.00793</v>
      </c>
      <c r="L18" s="7">
        <f t="shared" si="10"/>
        <v>15.8</v>
      </c>
      <c r="M18" s="7">
        <f t="shared" si="11"/>
        <v>8654</v>
      </c>
      <c r="N18">
        <v>1400</v>
      </c>
      <c r="O18">
        <f t="shared" si="12"/>
        <v>697.3999999999996</v>
      </c>
      <c r="P18">
        <f t="shared" si="13"/>
        <v>8.309435044450822</v>
      </c>
      <c r="U18" s="8">
        <v>1400</v>
      </c>
      <c r="V18" s="8">
        <f t="shared" si="14"/>
        <v>697.3999999999996</v>
      </c>
    </row>
    <row r="19" spans="4:7" ht="12.75">
      <c r="D19" s="8">
        <f t="shared" si="2"/>
        <v>610</v>
      </c>
      <c r="E19" s="1" t="s">
        <v>5</v>
      </c>
      <c r="F19" s="2"/>
      <c r="G19" s="3"/>
    </row>
    <row r="20" spans="4:7" ht="12.75">
      <c r="D20" s="8">
        <f t="shared" si="2"/>
        <v>610</v>
      </c>
      <c r="E20" s="4" t="s">
        <v>7</v>
      </c>
      <c r="F20" s="4" t="s">
        <v>8</v>
      </c>
      <c r="G20" s="4" t="s">
        <v>9</v>
      </c>
    </row>
    <row r="21" spans="4:7" ht="12.75">
      <c r="D21" s="8">
        <f t="shared" si="2"/>
        <v>610</v>
      </c>
      <c r="E21" s="4">
        <v>0.00364</v>
      </c>
      <c r="F21" s="4">
        <v>7.72</v>
      </c>
      <c r="G21" s="4">
        <v>4569</v>
      </c>
    </row>
    <row r="22" spans="4:7" ht="12.75">
      <c r="D22" s="8">
        <f t="shared" si="2"/>
        <v>610</v>
      </c>
      <c r="E22" s="8">
        <f aca="true" t="shared" si="15" ref="E22:G23">E21</f>
        <v>0.00364</v>
      </c>
      <c r="F22" s="8">
        <f t="shared" si="15"/>
        <v>7.72</v>
      </c>
      <c r="G22" s="8">
        <f t="shared" si="15"/>
        <v>4569</v>
      </c>
    </row>
    <row r="23" spans="4:16" ht="12.75">
      <c r="D23" s="8">
        <f t="shared" si="2"/>
        <v>610</v>
      </c>
      <c r="E23" s="8">
        <f t="shared" si="15"/>
        <v>0.00364</v>
      </c>
      <c r="F23" s="8">
        <f t="shared" si="15"/>
        <v>7.72</v>
      </c>
      <c r="G23" s="8">
        <f t="shared" si="15"/>
        <v>4569</v>
      </c>
      <c r="N23" s="4" t="s">
        <v>12</v>
      </c>
      <c r="O23" s="4" t="s">
        <v>13</v>
      </c>
      <c r="P23" s="4" t="s">
        <v>14</v>
      </c>
    </row>
    <row r="24" spans="4:16" ht="12.75">
      <c r="D24" s="7">
        <f t="shared" si="2"/>
        <v>610</v>
      </c>
      <c r="E24" s="7">
        <f aca="true" t="shared" si="16" ref="E24:E34">E23</f>
        <v>0.00364</v>
      </c>
      <c r="F24" s="7">
        <f aca="true" t="shared" si="17" ref="F24:F34">F23</f>
        <v>7.72</v>
      </c>
      <c r="G24" s="7">
        <f aca="true" t="shared" si="18" ref="G24:G34">G23</f>
        <v>4569</v>
      </c>
      <c r="N24">
        <v>400</v>
      </c>
      <c r="O24">
        <f>E24*N24*N24-F24*N24+G24</f>
        <v>2063.4</v>
      </c>
      <c r="P24">
        <f t="shared" si="13"/>
        <v>2.8084714548802947</v>
      </c>
    </row>
    <row r="25" spans="4:16" ht="12.75">
      <c r="D25" s="7">
        <f t="shared" si="2"/>
        <v>610</v>
      </c>
      <c r="E25" s="7">
        <f t="shared" si="16"/>
        <v>0.00364</v>
      </c>
      <c r="F25" s="7">
        <f t="shared" si="17"/>
        <v>7.72</v>
      </c>
      <c r="G25" s="7">
        <f t="shared" si="18"/>
        <v>4569</v>
      </c>
      <c r="N25">
        <v>500</v>
      </c>
      <c r="O25">
        <f aca="true" t="shared" si="19" ref="O25:O34">E25*N25*N25-F25*N25+G25</f>
        <v>1619</v>
      </c>
      <c r="P25">
        <f t="shared" si="13"/>
        <v>3.5793699814700433</v>
      </c>
    </row>
    <row r="26" spans="4:16" ht="12.75">
      <c r="D26" s="7">
        <f t="shared" si="2"/>
        <v>610</v>
      </c>
      <c r="E26" s="7">
        <f t="shared" si="16"/>
        <v>0.00364</v>
      </c>
      <c r="F26" s="7">
        <f t="shared" si="17"/>
        <v>7.72</v>
      </c>
      <c r="G26" s="7">
        <f t="shared" si="18"/>
        <v>4569</v>
      </c>
      <c r="N26">
        <v>600</v>
      </c>
      <c r="O26">
        <f t="shared" si="19"/>
        <v>1247.4</v>
      </c>
      <c r="P26">
        <f t="shared" si="13"/>
        <v>4.645662978996312</v>
      </c>
    </row>
    <row r="27" spans="4:16" ht="12.75">
      <c r="D27" s="7">
        <f t="shared" si="2"/>
        <v>610</v>
      </c>
      <c r="E27" s="7">
        <f t="shared" si="16"/>
        <v>0.00364</v>
      </c>
      <c r="F27" s="7">
        <f t="shared" si="17"/>
        <v>7.72</v>
      </c>
      <c r="G27" s="7">
        <f t="shared" si="18"/>
        <v>4569</v>
      </c>
      <c r="N27">
        <v>700</v>
      </c>
      <c r="O27">
        <f t="shared" si="19"/>
        <v>948.6000000000004</v>
      </c>
      <c r="P27">
        <f t="shared" si="13"/>
        <v>6.109002740881296</v>
      </c>
    </row>
    <row r="28" spans="4:16" ht="12.75">
      <c r="D28" s="7">
        <f t="shared" si="2"/>
        <v>610</v>
      </c>
      <c r="E28" s="7">
        <f t="shared" si="16"/>
        <v>0.00364</v>
      </c>
      <c r="F28" s="7">
        <f t="shared" si="17"/>
        <v>7.72</v>
      </c>
      <c r="G28" s="7">
        <f t="shared" si="18"/>
        <v>4569</v>
      </c>
      <c r="N28">
        <v>800</v>
      </c>
      <c r="O28">
        <f t="shared" si="19"/>
        <v>722.5999999999999</v>
      </c>
      <c r="P28">
        <f t="shared" si="13"/>
        <v>8.019651259341268</v>
      </c>
    </row>
    <row r="29" spans="4:16" ht="12.75">
      <c r="D29" s="7">
        <f t="shared" si="2"/>
        <v>610</v>
      </c>
      <c r="E29" s="7">
        <f t="shared" si="16"/>
        <v>0.00364</v>
      </c>
      <c r="F29" s="7">
        <f t="shared" si="17"/>
        <v>7.72</v>
      </c>
      <c r="G29" s="7">
        <f t="shared" si="18"/>
        <v>4569</v>
      </c>
      <c r="N29">
        <v>900</v>
      </c>
      <c r="O29">
        <f t="shared" si="19"/>
        <v>569.3999999999996</v>
      </c>
      <c r="P29">
        <f t="shared" si="13"/>
        <v>10.17737969792765</v>
      </c>
    </row>
    <row r="30" spans="4:16" ht="12.75">
      <c r="D30" s="7">
        <f t="shared" si="2"/>
        <v>610</v>
      </c>
      <c r="E30" s="7">
        <f t="shared" si="16"/>
        <v>0.00364</v>
      </c>
      <c r="F30" s="7">
        <f t="shared" si="17"/>
        <v>7.72</v>
      </c>
      <c r="G30" s="7">
        <f t="shared" si="18"/>
        <v>4569</v>
      </c>
      <c r="N30">
        <v>1000</v>
      </c>
      <c r="O30">
        <f t="shared" si="19"/>
        <v>489</v>
      </c>
      <c r="P30">
        <f t="shared" si="13"/>
        <v>11.850715746421267</v>
      </c>
    </row>
    <row r="31" spans="4:16" ht="12.75">
      <c r="D31" s="7">
        <f t="shared" si="2"/>
        <v>610</v>
      </c>
      <c r="E31" s="7">
        <f t="shared" si="16"/>
        <v>0.00364</v>
      </c>
      <c r="F31" s="7">
        <f t="shared" si="17"/>
        <v>7.72</v>
      </c>
      <c r="G31" s="7">
        <f t="shared" si="18"/>
        <v>4569</v>
      </c>
      <c r="N31">
        <v>1100</v>
      </c>
      <c r="O31">
        <f t="shared" si="19"/>
        <v>481.40000000000055</v>
      </c>
      <c r="P31">
        <f t="shared" si="13"/>
        <v>12.037806398005802</v>
      </c>
    </row>
    <row r="32" spans="4:16" ht="12.75">
      <c r="D32" s="7">
        <f t="shared" si="2"/>
        <v>610</v>
      </c>
      <c r="E32" s="7">
        <f t="shared" si="16"/>
        <v>0.00364</v>
      </c>
      <c r="F32" s="7">
        <f t="shared" si="17"/>
        <v>7.72</v>
      </c>
      <c r="G32" s="7">
        <f t="shared" si="18"/>
        <v>4569</v>
      </c>
      <c r="N32">
        <v>1200</v>
      </c>
      <c r="O32">
        <f t="shared" si="19"/>
        <v>546.6000000000004</v>
      </c>
      <c r="P32">
        <f t="shared" si="13"/>
        <v>10.60190267105744</v>
      </c>
    </row>
    <row r="33" spans="4:16" ht="12.75">
      <c r="D33" s="7">
        <f t="shared" si="2"/>
        <v>610</v>
      </c>
      <c r="E33" s="7">
        <f t="shared" si="16"/>
        <v>0.00364</v>
      </c>
      <c r="F33" s="7">
        <f t="shared" si="17"/>
        <v>7.72</v>
      </c>
      <c r="G33" s="7">
        <f t="shared" si="18"/>
        <v>4569</v>
      </c>
      <c r="N33">
        <v>1300</v>
      </c>
      <c r="O33">
        <f t="shared" si="19"/>
        <v>684.6000000000004</v>
      </c>
      <c r="P33">
        <f t="shared" si="13"/>
        <v>8.464796961729473</v>
      </c>
    </row>
    <row r="34" spans="4:16" ht="12.75">
      <c r="D34" s="7">
        <f t="shared" si="2"/>
        <v>610</v>
      </c>
      <c r="E34" s="7">
        <f t="shared" si="16"/>
        <v>0.00364</v>
      </c>
      <c r="F34" s="7">
        <f t="shared" si="17"/>
        <v>7.72</v>
      </c>
      <c r="G34" s="7">
        <f t="shared" si="18"/>
        <v>4569</v>
      </c>
      <c r="N34">
        <v>1400</v>
      </c>
      <c r="O34">
        <f t="shared" si="19"/>
        <v>895.4000000000005</v>
      </c>
      <c r="P34">
        <f t="shared" si="13"/>
        <v>6.471967835604195</v>
      </c>
    </row>
    <row r="35" spans="4:7" ht="12.75">
      <c r="D35" s="8">
        <f t="shared" si="2"/>
        <v>610</v>
      </c>
      <c r="E35" s="1" t="s">
        <v>6</v>
      </c>
      <c r="F35" s="2"/>
      <c r="G35" s="3"/>
    </row>
    <row r="36" spans="4:7" ht="12.75">
      <c r="D36" s="8">
        <f t="shared" si="2"/>
        <v>610</v>
      </c>
      <c r="E36" s="4" t="s">
        <v>7</v>
      </c>
      <c r="F36" s="4" t="s">
        <v>8</v>
      </c>
      <c r="G36" s="4" t="s">
        <v>9</v>
      </c>
    </row>
    <row r="37" spans="4:7" ht="12.75">
      <c r="D37" s="8">
        <f t="shared" si="2"/>
        <v>610</v>
      </c>
      <c r="E37" s="10">
        <v>0.00595</v>
      </c>
      <c r="F37" s="10">
        <v>15.37</v>
      </c>
      <c r="G37" s="10">
        <v>10296</v>
      </c>
    </row>
    <row r="38" spans="4:7" ht="12.75">
      <c r="D38" s="8">
        <f t="shared" si="2"/>
        <v>610</v>
      </c>
      <c r="E38" s="4">
        <v>0.00793</v>
      </c>
      <c r="F38" s="4">
        <v>15.8</v>
      </c>
      <c r="G38" s="4">
        <v>8654</v>
      </c>
    </row>
    <row r="39" spans="4:7" ht="12.75">
      <c r="D39" s="8">
        <f t="shared" si="2"/>
        <v>610</v>
      </c>
      <c r="E39" s="8">
        <f aca="true" t="shared" si="20" ref="E39:G40">E38</f>
        <v>0.00793</v>
      </c>
      <c r="F39" s="8">
        <f t="shared" si="20"/>
        <v>15.8</v>
      </c>
      <c r="G39" s="8">
        <f t="shared" si="20"/>
        <v>8654</v>
      </c>
    </row>
    <row r="40" spans="4:16" ht="12.75">
      <c r="D40" s="8">
        <f t="shared" si="2"/>
        <v>610</v>
      </c>
      <c r="E40" s="8">
        <f t="shared" si="20"/>
        <v>0.00793</v>
      </c>
      <c r="F40" s="8">
        <f t="shared" si="20"/>
        <v>15.8</v>
      </c>
      <c r="G40" s="8">
        <f t="shared" si="20"/>
        <v>8654</v>
      </c>
      <c r="N40" s="4" t="s">
        <v>12</v>
      </c>
      <c r="O40" s="4" t="s">
        <v>13</v>
      </c>
      <c r="P40" s="4" t="s">
        <v>14</v>
      </c>
    </row>
    <row r="41" spans="4:16" ht="12.75">
      <c r="D41" s="7">
        <f t="shared" si="2"/>
        <v>610</v>
      </c>
      <c r="E41" s="7">
        <f aca="true" t="shared" si="21" ref="E41:E51">E40</f>
        <v>0.00793</v>
      </c>
      <c r="F41" s="7">
        <f aca="true" t="shared" si="22" ref="F41:F51">F40</f>
        <v>15.8</v>
      </c>
      <c r="G41" s="7">
        <f aca="true" t="shared" si="23" ref="G41:G51">G40</f>
        <v>8654</v>
      </c>
      <c r="N41">
        <v>400</v>
      </c>
      <c r="O41">
        <f>E41*N41*N41-F41*N41+G41</f>
        <v>3602.8</v>
      </c>
      <c r="P41">
        <f t="shared" si="13"/>
        <v>1.6084711890751637</v>
      </c>
    </row>
    <row r="42" spans="4:16" ht="12.75">
      <c r="D42" s="7">
        <f t="shared" si="2"/>
        <v>610</v>
      </c>
      <c r="E42" s="7">
        <f t="shared" si="21"/>
        <v>0.00793</v>
      </c>
      <c r="F42" s="7">
        <f t="shared" si="22"/>
        <v>15.8</v>
      </c>
      <c r="G42" s="7">
        <f t="shared" si="23"/>
        <v>8654</v>
      </c>
      <c r="N42">
        <v>500</v>
      </c>
      <c r="O42">
        <f aca="true" t="shared" si="24" ref="O42:O51">E42*N42*N42-F42*N42+G42</f>
        <v>2736.5</v>
      </c>
      <c r="P42">
        <f t="shared" si="13"/>
        <v>2.1176685547231866</v>
      </c>
    </row>
    <row r="43" spans="4:16" ht="12.75">
      <c r="D43" s="7">
        <f t="shared" si="2"/>
        <v>610</v>
      </c>
      <c r="E43" s="7">
        <f t="shared" si="21"/>
        <v>0.00793</v>
      </c>
      <c r="F43" s="7">
        <f t="shared" si="22"/>
        <v>15.8</v>
      </c>
      <c r="G43" s="7">
        <f t="shared" si="23"/>
        <v>8654</v>
      </c>
      <c r="N43">
        <v>600</v>
      </c>
      <c r="O43">
        <f t="shared" si="24"/>
        <v>2028.8000000000002</v>
      </c>
      <c r="P43">
        <f t="shared" si="13"/>
        <v>2.8563682965299684</v>
      </c>
    </row>
    <row r="44" spans="4:16" ht="12.75">
      <c r="D44" s="7">
        <f t="shared" si="2"/>
        <v>610</v>
      </c>
      <c r="E44" s="7">
        <f t="shared" si="21"/>
        <v>0.00793</v>
      </c>
      <c r="F44" s="7">
        <f t="shared" si="22"/>
        <v>15.8</v>
      </c>
      <c r="G44" s="7">
        <f t="shared" si="23"/>
        <v>8654</v>
      </c>
      <c r="N44">
        <v>700</v>
      </c>
      <c r="O44">
        <f t="shared" si="24"/>
        <v>1479.699999999999</v>
      </c>
      <c r="P44">
        <f t="shared" si="13"/>
        <v>3.916334392106511</v>
      </c>
    </row>
    <row r="45" spans="4:16" ht="12.75">
      <c r="D45" s="7">
        <f t="shared" si="2"/>
        <v>610</v>
      </c>
      <c r="E45" s="7">
        <f t="shared" si="21"/>
        <v>0.00793</v>
      </c>
      <c r="F45" s="7">
        <f t="shared" si="22"/>
        <v>15.8</v>
      </c>
      <c r="G45" s="7">
        <f t="shared" si="23"/>
        <v>8654</v>
      </c>
      <c r="N45">
        <v>800</v>
      </c>
      <c r="O45">
        <f t="shared" si="24"/>
        <v>1089.1999999999998</v>
      </c>
      <c r="P45">
        <f t="shared" si="13"/>
        <v>5.320418655894235</v>
      </c>
    </row>
    <row r="46" spans="4:16" ht="12.75">
      <c r="D46" s="7">
        <f t="shared" si="2"/>
        <v>610</v>
      </c>
      <c r="E46" s="7">
        <f t="shared" si="21"/>
        <v>0.00793</v>
      </c>
      <c r="F46" s="7">
        <f t="shared" si="22"/>
        <v>15.8</v>
      </c>
      <c r="G46" s="7">
        <f t="shared" si="23"/>
        <v>8654</v>
      </c>
      <c r="N46">
        <v>900</v>
      </c>
      <c r="O46">
        <f t="shared" si="24"/>
        <v>857.2999999999993</v>
      </c>
      <c r="P46">
        <f t="shared" si="13"/>
        <v>6.759594074419695</v>
      </c>
    </row>
    <row r="47" spans="4:16" ht="12.75">
      <c r="D47" s="7">
        <f t="shared" si="2"/>
        <v>610</v>
      </c>
      <c r="E47" s="7">
        <f t="shared" si="21"/>
        <v>0.00793</v>
      </c>
      <c r="F47" s="7">
        <f t="shared" si="22"/>
        <v>15.8</v>
      </c>
      <c r="G47" s="7">
        <f t="shared" si="23"/>
        <v>8654</v>
      </c>
      <c r="N47">
        <v>1000</v>
      </c>
      <c r="O47">
        <f t="shared" si="24"/>
        <v>784</v>
      </c>
      <c r="P47">
        <f t="shared" si="13"/>
        <v>7.391581632653061</v>
      </c>
    </row>
    <row r="48" spans="4:16" ht="12.75">
      <c r="D48" s="7">
        <f t="shared" si="2"/>
        <v>610</v>
      </c>
      <c r="E48" s="7">
        <f t="shared" si="21"/>
        <v>0.00793</v>
      </c>
      <c r="F48" s="7">
        <f t="shared" si="22"/>
        <v>15.8</v>
      </c>
      <c r="G48" s="7">
        <f t="shared" si="23"/>
        <v>8654</v>
      </c>
      <c r="N48">
        <v>1100</v>
      </c>
      <c r="O48">
        <f t="shared" si="24"/>
        <v>869.2999999999993</v>
      </c>
      <c r="P48">
        <f t="shared" si="13"/>
        <v>6.666283216381002</v>
      </c>
    </row>
    <row r="49" spans="4:16" ht="12.75">
      <c r="D49" s="7">
        <f t="shared" si="2"/>
        <v>610</v>
      </c>
      <c r="E49" s="7">
        <f t="shared" si="21"/>
        <v>0.00793</v>
      </c>
      <c r="F49" s="7">
        <f t="shared" si="22"/>
        <v>15.8</v>
      </c>
      <c r="G49" s="7">
        <f t="shared" si="23"/>
        <v>8654</v>
      </c>
      <c r="N49">
        <v>1200</v>
      </c>
      <c r="O49">
        <f t="shared" si="24"/>
        <v>1113.2000000000007</v>
      </c>
      <c r="P49">
        <f t="shared" si="13"/>
        <v>5.205713259072939</v>
      </c>
    </row>
    <row r="50" spans="4:16" ht="12.75">
      <c r="D50" s="7">
        <f t="shared" si="2"/>
        <v>610</v>
      </c>
      <c r="E50" s="7">
        <f t="shared" si="21"/>
        <v>0.00793</v>
      </c>
      <c r="F50" s="7">
        <f t="shared" si="22"/>
        <v>15.8</v>
      </c>
      <c r="G50" s="7">
        <f t="shared" si="23"/>
        <v>8654</v>
      </c>
      <c r="N50">
        <v>1300</v>
      </c>
      <c r="O50">
        <f t="shared" si="24"/>
        <v>1515.699999999999</v>
      </c>
      <c r="P50">
        <f t="shared" si="13"/>
        <v>3.823315959622619</v>
      </c>
    </row>
    <row r="51" spans="4:16" ht="12.75">
      <c r="D51" s="7">
        <f t="shared" si="2"/>
        <v>610</v>
      </c>
      <c r="E51" s="7">
        <f t="shared" si="21"/>
        <v>0.00793</v>
      </c>
      <c r="F51" s="7">
        <f t="shared" si="22"/>
        <v>15.8</v>
      </c>
      <c r="G51" s="7">
        <f t="shared" si="23"/>
        <v>8654</v>
      </c>
      <c r="N51">
        <v>1400</v>
      </c>
      <c r="O51">
        <f t="shared" si="24"/>
        <v>2076.7999999999975</v>
      </c>
      <c r="P51">
        <f t="shared" si="13"/>
        <v>2.7903505392912207</v>
      </c>
    </row>
    <row r="53" spans="4:13" ht="12.75">
      <c r="D53" s="5"/>
      <c r="E53" s="1" t="s">
        <v>4</v>
      </c>
      <c r="F53" s="2"/>
      <c r="G53" s="3"/>
      <c r="H53" s="9" t="s">
        <v>5</v>
      </c>
      <c r="I53" s="9"/>
      <c r="J53" s="9"/>
      <c r="K53" s="9" t="s">
        <v>6</v>
      </c>
      <c r="L53" s="9"/>
      <c r="M53" s="9"/>
    </row>
    <row r="54" spans="3:13" ht="12.75">
      <c r="C54" t="s">
        <v>1</v>
      </c>
      <c r="D54" s="6" t="s">
        <v>3</v>
      </c>
      <c r="E54" s="4" t="s">
        <v>7</v>
      </c>
      <c r="F54" s="4" t="s">
        <v>8</v>
      </c>
      <c r="G54" s="4" t="s">
        <v>9</v>
      </c>
      <c r="H54" s="9" t="s">
        <v>7</v>
      </c>
      <c r="I54" s="9" t="s">
        <v>8</v>
      </c>
      <c r="J54" s="9" t="s">
        <v>9</v>
      </c>
      <c r="K54" s="9" t="s">
        <v>7</v>
      </c>
      <c r="L54" s="9" t="s">
        <v>8</v>
      </c>
      <c r="M54" s="9" t="s">
        <v>9</v>
      </c>
    </row>
    <row r="55" spans="2:13" ht="12.75">
      <c r="B55" t="s">
        <v>10</v>
      </c>
      <c r="C55" t="s">
        <v>11</v>
      </c>
      <c r="D55" s="4">
        <v>450</v>
      </c>
      <c r="E55" s="4">
        <v>0.00293</v>
      </c>
      <c r="F55" s="4">
        <v>7.43</v>
      </c>
      <c r="G55" s="4">
        <v>4810</v>
      </c>
      <c r="H55" s="9">
        <v>0.00474</v>
      </c>
      <c r="I55" s="9">
        <v>11.71</v>
      </c>
      <c r="J55" s="9">
        <v>7503</v>
      </c>
      <c r="K55" s="9">
        <v>0.00595</v>
      </c>
      <c r="L55" s="9">
        <v>15.37</v>
      </c>
      <c r="M55" s="9">
        <v>10296</v>
      </c>
    </row>
    <row r="56" spans="2:13" ht="12.75">
      <c r="B56" t="s">
        <v>10</v>
      </c>
      <c r="C56" t="s">
        <v>11</v>
      </c>
      <c r="D56" s="4">
        <v>450</v>
      </c>
      <c r="E56" s="4">
        <v>0.00293</v>
      </c>
      <c r="F56" s="4">
        <v>7.43</v>
      </c>
      <c r="G56" s="4">
        <v>4810</v>
      </c>
      <c r="H56" s="9">
        <v>0.00474</v>
      </c>
      <c r="I56" s="9">
        <v>11.71</v>
      </c>
      <c r="J56" s="9">
        <v>7503</v>
      </c>
      <c r="K56" s="9">
        <v>0.00595</v>
      </c>
      <c r="L56" s="9">
        <v>15.37</v>
      </c>
      <c r="M56" s="9">
        <v>10296</v>
      </c>
    </row>
    <row r="57" spans="4:13" ht="12.75">
      <c r="D57" s="7">
        <f aca="true" t="shared" si="25" ref="D57:M58">D56</f>
        <v>450</v>
      </c>
      <c r="E57" s="7">
        <f t="shared" si="25"/>
        <v>0.00293</v>
      </c>
      <c r="F57" s="7">
        <f t="shared" si="25"/>
        <v>7.43</v>
      </c>
      <c r="G57" s="7">
        <f t="shared" si="25"/>
        <v>4810</v>
      </c>
      <c r="H57" s="7">
        <f t="shared" si="25"/>
        <v>0.00474</v>
      </c>
      <c r="I57" s="7">
        <f t="shared" si="25"/>
        <v>11.71</v>
      </c>
      <c r="J57" s="7">
        <f t="shared" si="25"/>
        <v>7503</v>
      </c>
      <c r="K57" s="7">
        <f t="shared" si="25"/>
        <v>0.00595</v>
      </c>
      <c r="L57" s="7">
        <f t="shared" si="25"/>
        <v>15.37</v>
      </c>
      <c r="M57" s="7">
        <f t="shared" si="25"/>
        <v>10296</v>
      </c>
    </row>
    <row r="58" spans="4:16" ht="12.75">
      <c r="D58" s="7">
        <f t="shared" si="25"/>
        <v>450</v>
      </c>
      <c r="E58" s="7">
        <f t="shared" si="25"/>
        <v>0.00293</v>
      </c>
      <c r="F58" s="7">
        <f t="shared" si="25"/>
        <v>7.43</v>
      </c>
      <c r="G58" s="7">
        <f t="shared" si="25"/>
        <v>4810</v>
      </c>
      <c r="H58" s="7">
        <f t="shared" si="25"/>
        <v>0.00474</v>
      </c>
      <c r="I58" s="7">
        <f t="shared" si="25"/>
        <v>11.71</v>
      </c>
      <c r="J58" s="7">
        <f t="shared" si="25"/>
        <v>7503</v>
      </c>
      <c r="K58" s="7">
        <f t="shared" si="25"/>
        <v>0.00595</v>
      </c>
      <c r="L58" s="7">
        <f t="shared" si="25"/>
        <v>15.37</v>
      </c>
      <c r="M58" s="7">
        <f t="shared" si="25"/>
        <v>10296</v>
      </c>
      <c r="N58" t="s">
        <v>12</v>
      </c>
      <c r="O58" t="s">
        <v>13</v>
      </c>
      <c r="P58" t="s">
        <v>14</v>
      </c>
    </row>
    <row r="59" spans="4:16" ht="12.75">
      <c r="D59" s="7">
        <f aca="true" t="shared" si="26" ref="D59:D102">D58</f>
        <v>450</v>
      </c>
      <c r="E59" s="7">
        <f aca="true" t="shared" si="27" ref="E59:E69">E58</f>
        <v>0.00293</v>
      </c>
      <c r="F59" s="7">
        <f aca="true" t="shared" si="28" ref="F59:F69">F58</f>
        <v>7.43</v>
      </c>
      <c r="G59" s="7">
        <f aca="true" t="shared" si="29" ref="G59:G69">G58</f>
        <v>4810</v>
      </c>
      <c r="H59" s="7">
        <f aca="true" t="shared" si="30" ref="H59:H69">H58</f>
        <v>0.00474</v>
      </c>
      <c r="I59" s="7">
        <f aca="true" t="shared" si="31" ref="I59:I69">I58</f>
        <v>11.71</v>
      </c>
      <c r="J59" s="7">
        <f aca="true" t="shared" si="32" ref="J59:J69">J58</f>
        <v>7503</v>
      </c>
      <c r="K59" s="7">
        <f aca="true" t="shared" si="33" ref="K59:K69">K58</f>
        <v>0.00595</v>
      </c>
      <c r="L59" s="7">
        <f aca="true" t="shared" si="34" ref="L59:L69">L58</f>
        <v>15.37</v>
      </c>
      <c r="M59" s="7">
        <f aca="true" t="shared" si="35" ref="M59:M69">M58</f>
        <v>10296</v>
      </c>
      <c r="N59">
        <v>400</v>
      </c>
      <c r="O59">
        <f>E59*N59*N59-F59*N59+G59</f>
        <v>2306.8</v>
      </c>
      <c r="P59">
        <f t="shared" si="13"/>
        <v>1.8532165770764695</v>
      </c>
    </row>
    <row r="60" spans="4:16" ht="12.75">
      <c r="D60" s="7">
        <f t="shared" si="26"/>
        <v>450</v>
      </c>
      <c r="E60" s="7">
        <f t="shared" si="27"/>
        <v>0.00293</v>
      </c>
      <c r="F60" s="7">
        <f t="shared" si="28"/>
        <v>7.43</v>
      </c>
      <c r="G60" s="7">
        <f t="shared" si="29"/>
        <v>4810</v>
      </c>
      <c r="H60" s="7">
        <f t="shared" si="30"/>
        <v>0.00474</v>
      </c>
      <c r="I60" s="7">
        <f t="shared" si="31"/>
        <v>11.71</v>
      </c>
      <c r="J60" s="7">
        <f t="shared" si="32"/>
        <v>7503</v>
      </c>
      <c r="K60" s="7">
        <f t="shared" si="33"/>
        <v>0.00595</v>
      </c>
      <c r="L60" s="7">
        <f t="shared" si="34"/>
        <v>15.37</v>
      </c>
      <c r="M60" s="7">
        <f t="shared" si="35"/>
        <v>10296</v>
      </c>
      <c r="N60">
        <v>500</v>
      </c>
      <c r="O60">
        <f aca="true" t="shared" si="36" ref="O60:O69">E60*N60*N60-F60*N60+G60</f>
        <v>1827.5</v>
      </c>
      <c r="P60">
        <f t="shared" si="13"/>
        <v>2.339261285909713</v>
      </c>
    </row>
    <row r="61" spans="4:16" ht="12.75">
      <c r="D61" s="7">
        <f t="shared" si="26"/>
        <v>450</v>
      </c>
      <c r="E61" s="7">
        <f t="shared" si="27"/>
        <v>0.00293</v>
      </c>
      <c r="F61" s="7">
        <f t="shared" si="28"/>
        <v>7.43</v>
      </c>
      <c r="G61" s="7">
        <f t="shared" si="29"/>
        <v>4810</v>
      </c>
      <c r="H61" s="7">
        <f t="shared" si="30"/>
        <v>0.00474</v>
      </c>
      <c r="I61" s="7">
        <f t="shared" si="31"/>
        <v>11.71</v>
      </c>
      <c r="J61" s="7">
        <f t="shared" si="32"/>
        <v>7503</v>
      </c>
      <c r="K61" s="7">
        <f t="shared" si="33"/>
        <v>0.00595</v>
      </c>
      <c r="L61" s="7">
        <f t="shared" si="34"/>
        <v>15.37</v>
      </c>
      <c r="M61" s="7">
        <f t="shared" si="35"/>
        <v>10296</v>
      </c>
      <c r="N61">
        <v>600</v>
      </c>
      <c r="O61">
        <f t="shared" si="36"/>
        <v>1406.8000000000002</v>
      </c>
      <c r="P61">
        <f t="shared" si="13"/>
        <v>3.038811487062837</v>
      </c>
    </row>
    <row r="62" spans="4:16" ht="12.75">
      <c r="D62" s="7">
        <f t="shared" si="26"/>
        <v>450</v>
      </c>
      <c r="E62" s="7">
        <f t="shared" si="27"/>
        <v>0.00293</v>
      </c>
      <c r="F62" s="7">
        <f t="shared" si="28"/>
        <v>7.43</v>
      </c>
      <c r="G62" s="7">
        <f t="shared" si="29"/>
        <v>4810</v>
      </c>
      <c r="H62" s="7">
        <f t="shared" si="30"/>
        <v>0.00474</v>
      </c>
      <c r="I62" s="7">
        <f t="shared" si="31"/>
        <v>11.71</v>
      </c>
      <c r="J62" s="7">
        <f t="shared" si="32"/>
        <v>7503</v>
      </c>
      <c r="K62" s="7">
        <f t="shared" si="33"/>
        <v>0.00595</v>
      </c>
      <c r="L62" s="7">
        <f t="shared" si="34"/>
        <v>15.37</v>
      </c>
      <c r="M62" s="7">
        <f t="shared" si="35"/>
        <v>10296</v>
      </c>
      <c r="N62">
        <v>700</v>
      </c>
      <c r="O62">
        <f t="shared" si="36"/>
        <v>1044.6999999999998</v>
      </c>
      <c r="P62">
        <f t="shared" si="13"/>
        <v>4.0920838518234905</v>
      </c>
    </row>
    <row r="63" spans="4:16" ht="12.75">
      <c r="D63" s="7">
        <f t="shared" si="26"/>
        <v>450</v>
      </c>
      <c r="E63" s="7">
        <f t="shared" si="27"/>
        <v>0.00293</v>
      </c>
      <c r="F63" s="7">
        <f t="shared" si="28"/>
        <v>7.43</v>
      </c>
      <c r="G63" s="7">
        <f t="shared" si="29"/>
        <v>4810</v>
      </c>
      <c r="H63" s="7">
        <f t="shared" si="30"/>
        <v>0.00474</v>
      </c>
      <c r="I63" s="7">
        <f t="shared" si="31"/>
        <v>11.71</v>
      </c>
      <c r="J63" s="7">
        <f t="shared" si="32"/>
        <v>7503</v>
      </c>
      <c r="K63" s="7">
        <f t="shared" si="33"/>
        <v>0.00595</v>
      </c>
      <c r="L63" s="7">
        <f t="shared" si="34"/>
        <v>15.37</v>
      </c>
      <c r="M63" s="7">
        <f t="shared" si="35"/>
        <v>10296</v>
      </c>
      <c r="N63">
        <v>800</v>
      </c>
      <c r="O63">
        <f t="shared" si="36"/>
        <v>741.1999999999998</v>
      </c>
      <c r="P63">
        <f t="shared" si="13"/>
        <v>5.767674042093903</v>
      </c>
    </row>
    <row r="64" spans="4:16" ht="12.75">
      <c r="D64" s="7">
        <f t="shared" si="26"/>
        <v>450</v>
      </c>
      <c r="E64" s="7">
        <f t="shared" si="27"/>
        <v>0.00293</v>
      </c>
      <c r="F64" s="7">
        <f t="shared" si="28"/>
        <v>7.43</v>
      </c>
      <c r="G64" s="7">
        <f t="shared" si="29"/>
        <v>4810</v>
      </c>
      <c r="H64" s="7">
        <f t="shared" si="30"/>
        <v>0.00474</v>
      </c>
      <c r="I64" s="7">
        <f t="shared" si="31"/>
        <v>11.71</v>
      </c>
      <c r="J64" s="7">
        <f t="shared" si="32"/>
        <v>7503</v>
      </c>
      <c r="K64" s="7">
        <f t="shared" si="33"/>
        <v>0.00595</v>
      </c>
      <c r="L64" s="7">
        <f t="shared" si="34"/>
        <v>15.37</v>
      </c>
      <c r="M64" s="7">
        <f t="shared" si="35"/>
        <v>10296</v>
      </c>
      <c r="N64">
        <v>900</v>
      </c>
      <c r="O64">
        <f t="shared" si="36"/>
        <v>496.3000000000002</v>
      </c>
      <c r="P64">
        <f t="shared" si="13"/>
        <v>8.613741688494859</v>
      </c>
    </row>
    <row r="65" spans="4:16" ht="12.75">
      <c r="D65" s="7">
        <f t="shared" si="26"/>
        <v>450</v>
      </c>
      <c r="E65" s="7">
        <f t="shared" si="27"/>
        <v>0.00293</v>
      </c>
      <c r="F65" s="7">
        <f t="shared" si="28"/>
        <v>7.43</v>
      </c>
      <c r="G65" s="7">
        <f t="shared" si="29"/>
        <v>4810</v>
      </c>
      <c r="H65" s="7">
        <f t="shared" si="30"/>
        <v>0.00474</v>
      </c>
      <c r="I65" s="7">
        <f t="shared" si="31"/>
        <v>11.71</v>
      </c>
      <c r="J65" s="7">
        <f t="shared" si="32"/>
        <v>7503</v>
      </c>
      <c r="K65" s="7">
        <f t="shared" si="33"/>
        <v>0.00595</v>
      </c>
      <c r="L65" s="7">
        <f t="shared" si="34"/>
        <v>15.37</v>
      </c>
      <c r="M65" s="7">
        <f t="shared" si="35"/>
        <v>10296</v>
      </c>
      <c r="N65">
        <v>1000</v>
      </c>
      <c r="O65">
        <f t="shared" si="36"/>
        <v>310</v>
      </c>
      <c r="P65">
        <f t="shared" si="13"/>
        <v>13.790322580645162</v>
      </c>
    </row>
    <row r="66" spans="4:16" ht="12.75">
      <c r="D66" s="7">
        <f t="shared" si="26"/>
        <v>450</v>
      </c>
      <c r="E66" s="7">
        <f t="shared" si="27"/>
        <v>0.00293</v>
      </c>
      <c r="F66" s="7">
        <f t="shared" si="28"/>
        <v>7.43</v>
      </c>
      <c r="G66" s="7">
        <f t="shared" si="29"/>
        <v>4810</v>
      </c>
      <c r="H66" s="7">
        <f t="shared" si="30"/>
        <v>0.00474</v>
      </c>
      <c r="I66" s="7">
        <f t="shared" si="31"/>
        <v>11.71</v>
      </c>
      <c r="J66" s="7">
        <f t="shared" si="32"/>
        <v>7503</v>
      </c>
      <c r="K66" s="7">
        <f t="shared" si="33"/>
        <v>0.00595</v>
      </c>
      <c r="L66" s="7">
        <f t="shared" si="34"/>
        <v>15.37</v>
      </c>
      <c r="M66" s="7">
        <f t="shared" si="35"/>
        <v>10296</v>
      </c>
      <c r="N66">
        <v>1100</v>
      </c>
      <c r="O66">
        <f t="shared" si="36"/>
        <v>182.29999999999927</v>
      </c>
      <c r="P66">
        <f t="shared" si="13"/>
        <v>23.450356555129</v>
      </c>
    </row>
    <row r="67" spans="4:16" ht="12.75">
      <c r="D67" s="7">
        <f t="shared" si="26"/>
        <v>450</v>
      </c>
      <c r="E67" s="7">
        <f t="shared" si="27"/>
        <v>0.00293</v>
      </c>
      <c r="F67" s="7">
        <f t="shared" si="28"/>
        <v>7.43</v>
      </c>
      <c r="G67" s="7">
        <f t="shared" si="29"/>
        <v>4810</v>
      </c>
      <c r="H67" s="7">
        <f t="shared" si="30"/>
        <v>0.00474</v>
      </c>
      <c r="I67" s="7">
        <f t="shared" si="31"/>
        <v>11.71</v>
      </c>
      <c r="J67" s="7">
        <f t="shared" si="32"/>
        <v>7503</v>
      </c>
      <c r="K67" s="7">
        <f t="shared" si="33"/>
        <v>0.00595</v>
      </c>
      <c r="L67" s="7">
        <f t="shared" si="34"/>
        <v>15.37</v>
      </c>
      <c r="M67" s="7">
        <f t="shared" si="35"/>
        <v>10296</v>
      </c>
      <c r="N67">
        <v>1200</v>
      </c>
      <c r="O67">
        <f t="shared" si="36"/>
        <v>113.19999999999982</v>
      </c>
      <c r="P67">
        <f t="shared" si="13"/>
        <v>37.76501766784458</v>
      </c>
    </row>
    <row r="68" spans="4:16" ht="12.75">
      <c r="D68" s="7">
        <f t="shared" si="26"/>
        <v>450</v>
      </c>
      <c r="E68" s="7">
        <f t="shared" si="27"/>
        <v>0.00293</v>
      </c>
      <c r="F68" s="7">
        <f t="shared" si="28"/>
        <v>7.43</v>
      </c>
      <c r="G68" s="7">
        <f t="shared" si="29"/>
        <v>4810</v>
      </c>
      <c r="H68" s="7">
        <f t="shared" si="30"/>
        <v>0.00474</v>
      </c>
      <c r="I68" s="7">
        <f t="shared" si="31"/>
        <v>11.71</v>
      </c>
      <c r="J68" s="7">
        <f t="shared" si="32"/>
        <v>7503</v>
      </c>
      <c r="K68" s="7">
        <f t="shared" si="33"/>
        <v>0.00595</v>
      </c>
      <c r="L68" s="7">
        <f t="shared" si="34"/>
        <v>15.37</v>
      </c>
      <c r="M68" s="7">
        <f t="shared" si="35"/>
        <v>10296</v>
      </c>
      <c r="N68">
        <v>1300</v>
      </c>
      <c r="O68">
        <f t="shared" si="36"/>
        <v>102.69999999999982</v>
      </c>
      <c r="P68">
        <f t="shared" si="13"/>
        <v>41.626095423563854</v>
      </c>
    </row>
    <row r="69" spans="4:16" ht="12.75">
      <c r="D69" s="7">
        <f t="shared" si="26"/>
        <v>450</v>
      </c>
      <c r="E69" s="7">
        <f t="shared" si="27"/>
        <v>0.00293</v>
      </c>
      <c r="F69" s="7">
        <f t="shared" si="28"/>
        <v>7.43</v>
      </c>
      <c r="G69" s="7">
        <f t="shared" si="29"/>
        <v>4810</v>
      </c>
      <c r="H69" s="7">
        <f t="shared" si="30"/>
        <v>0.00474</v>
      </c>
      <c r="I69" s="7">
        <f t="shared" si="31"/>
        <v>11.71</v>
      </c>
      <c r="J69" s="7">
        <f t="shared" si="32"/>
        <v>7503</v>
      </c>
      <c r="K69" s="7">
        <f t="shared" si="33"/>
        <v>0.00595</v>
      </c>
      <c r="L69" s="7">
        <f t="shared" si="34"/>
        <v>15.37</v>
      </c>
      <c r="M69" s="7">
        <f t="shared" si="35"/>
        <v>10296</v>
      </c>
      <c r="N69">
        <v>1400</v>
      </c>
      <c r="O69">
        <f t="shared" si="36"/>
        <v>150.79999999999927</v>
      </c>
      <c r="P69">
        <f t="shared" si="13"/>
        <v>28.34880636604788</v>
      </c>
    </row>
    <row r="70" spans="4:7" ht="12.75">
      <c r="D70" s="7">
        <f t="shared" si="26"/>
        <v>450</v>
      </c>
      <c r="E70" s="1" t="s">
        <v>5</v>
      </c>
      <c r="F70" s="2"/>
      <c r="G70" s="3"/>
    </row>
    <row r="71" spans="4:7" ht="12.75">
      <c r="D71" s="7">
        <f t="shared" si="26"/>
        <v>450</v>
      </c>
      <c r="E71" s="4" t="s">
        <v>7</v>
      </c>
      <c r="F71" s="4" t="s">
        <v>8</v>
      </c>
      <c r="G71" s="4" t="s">
        <v>9</v>
      </c>
    </row>
    <row r="72" spans="4:7" ht="12.75">
      <c r="D72" s="7">
        <f t="shared" si="26"/>
        <v>450</v>
      </c>
      <c r="E72" s="4">
        <v>0.00474</v>
      </c>
      <c r="F72" s="4">
        <v>11.71</v>
      </c>
      <c r="G72" s="4">
        <v>7503</v>
      </c>
    </row>
    <row r="73" spans="4:7" ht="12.75">
      <c r="D73" s="7">
        <f t="shared" si="26"/>
        <v>450</v>
      </c>
      <c r="E73" s="7">
        <f aca="true" t="shared" si="37" ref="E73:G74">E72</f>
        <v>0.00474</v>
      </c>
      <c r="F73" s="7">
        <f t="shared" si="37"/>
        <v>11.71</v>
      </c>
      <c r="G73" s="7">
        <f t="shared" si="37"/>
        <v>7503</v>
      </c>
    </row>
    <row r="74" spans="4:16" ht="12.75">
      <c r="D74" s="7">
        <f t="shared" si="26"/>
        <v>450</v>
      </c>
      <c r="E74" s="7">
        <f t="shared" si="37"/>
        <v>0.00474</v>
      </c>
      <c r="F74" s="7">
        <f t="shared" si="37"/>
        <v>11.71</v>
      </c>
      <c r="G74" s="7">
        <f t="shared" si="37"/>
        <v>7503</v>
      </c>
      <c r="N74" t="s">
        <v>12</v>
      </c>
      <c r="O74" t="s">
        <v>13</v>
      </c>
      <c r="P74" t="s">
        <v>14</v>
      </c>
    </row>
    <row r="75" spans="4:16" ht="12.75">
      <c r="D75" s="7">
        <f t="shared" si="26"/>
        <v>450</v>
      </c>
      <c r="E75" s="7">
        <f aca="true" t="shared" si="38" ref="E75:E85">E74</f>
        <v>0.00474</v>
      </c>
      <c r="F75" s="7">
        <f aca="true" t="shared" si="39" ref="F75:F85">F74</f>
        <v>11.71</v>
      </c>
      <c r="G75" s="7">
        <f aca="true" t="shared" si="40" ref="G75:G85">G74</f>
        <v>7503</v>
      </c>
      <c r="N75">
        <v>400</v>
      </c>
      <c r="O75">
        <f>E75*N75*N75-F75*N75+G75</f>
        <v>3577.4</v>
      </c>
      <c r="P75">
        <f aca="true" t="shared" si="41" ref="P75:P102">9.5*D74/O75</f>
        <v>1.19500195672835</v>
      </c>
    </row>
    <row r="76" spans="4:16" ht="12.75">
      <c r="D76" s="7">
        <f t="shared" si="26"/>
        <v>450</v>
      </c>
      <c r="E76" s="7">
        <f t="shared" si="38"/>
        <v>0.00474</v>
      </c>
      <c r="F76" s="7">
        <f t="shared" si="39"/>
        <v>11.71</v>
      </c>
      <c r="G76" s="7">
        <f t="shared" si="40"/>
        <v>7503</v>
      </c>
      <c r="N76">
        <v>500</v>
      </c>
      <c r="O76">
        <f aca="true" t="shared" si="42" ref="O76:O85">E76*N76*N76-F76*N76+G76</f>
        <v>2833</v>
      </c>
      <c r="P76">
        <f t="shared" si="41"/>
        <v>1.5090010589481115</v>
      </c>
    </row>
    <row r="77" spans="4:16" ht="12.75">
      <c r="D77" s="7">
        <f t="shared" si="26"/>
        <v>450</v>
      </c>
      <c r="E77" s="7">
        <f t="shared" si="38"/>
        <v>0.00474</v>
      </c>
      <c r="F77" s="7">
        <f t="shared" si="39"/>
        <v>11.71</v>
      </c>
      <c r="G77" s="7">
        <f t="shared" si="40"/>
        <v>7503</v>
      </c>
      <c r="N77">
        <v>600</v>
      </c>
      <c r="O77">
        <f t="shared" si="42"/>
        <v>2183.3999999999996</v>
      </c>
      <c r="P77">
        <f t="shared" si="41"/>
        <v>1.9579554822753507</v>
      </c>
    </row>
    <row r="78" spans="4:16" ht="12.75">
      <c r="D78" s="7">
        <f t="shared" si="26"/>
        <v>450</v>
      </c>
      <c r="E78" s="7">
        <f t="shared" si="38"/>
        <v>0.00474</v>
      </c>
      <c r="F78" s="7">
        <f t="shared" si="39"/>
        <v>11.71</v>
      </c>
      <c r="G78" s="7">
        <f t="shared" si="40"/>
        <v>7503</v>
      </c>
      <c r="N78">
        <v>700</v>
      </c>
      <c r="O78">
        <f t="shared" si="42"/>
        <v>1628.6000000000004</v>
      </c>
      <c r="P78">
        <f t="shared" si="41"/>
        <v>2.6249539481763473</v>
      </c>
    </row>
    <row r="79" spans="4:16" ht="12.75">
      <c r="D79" s="7">
        <f t="shared" si="26"/>
        <v>450</v>
      </c>
      <c r="E79" s="7">
        <f t="shared" si="38"/>
        <v>0.00474</v>
      </c>
      <c r="F79" s="7">
        <f t="shared" si="39"/>
        <v>11.71</v>
      </c>
      <c r="G79" s="7">
        <f t="shared" si="40"/>
        <v>7503</v>
      </c>
      <c r="N79">
        <v>800</v>
      </c>
      <c r="O79">
        <f t="shared" si="42"/>
        <v>1168.6000000000004</v>
      </c>
      <c r="P79">
        <f t="shared" si="41"/>
        <v>3.6582235153174727</v>
      </c>
    </row>
    <row r="80" spans="4:16" ht="12.75">
      <c r="D80" s="7">
        <f t="shared" si="26"/>
        <v>450</v>
      </c>
      <c r="E80" s="7">
        <f t="shared" si="38"/>
        <v>0.00474</v>
      </c>
      <c r="F80" s="7">
        <f t="shared" si="39"/>
        <v>11.71</v>
      </c>
      <c r="G80" s="7">
        <f t="shared" si="40"/>
        <v>7503</v>
      </c>
      <c r="N80">
        <v>900</v>
      </c>
      <c r="O80">
        <f t="shared" si="42"/>
        <v>803.3999999999996</v>
      </c>
      <c r="P80">
        <f t="shared" si="41"/>
        <v>5.32113517550411</v>
      </c>
    </row>
    <row r="81" spans="4:16" ht="12.75">
      <c r="D81" s="7">
        <f t="shared" si="26"/>
        <v>450</v>
      </c>
      <c r="E81" s="7">
        <f t="shared" si="38"/>
        <v>0.00474</v>
      </c>
      <c r="F81" s="7">
        <f t="shared" si="39"/>
        <v>11.71</v>
      </c>
      <c r="G81" s="7">
        <f t="shared" si="40"/>
        <v>7503</v>
      </c>
      <c r="N81">
        <v>1000</v>
      </c>
      <c r="O81">
        <f t="shared" si="42"/>
        <v>533</v>
      </c>
      <c r="P81">
        <f t="shared" si="41"/>
        <v>8.02063789868668</v>
      </c>
    </row>
    <row r="82" spans="4:16" ht="12.75">
      <c r="D82" s="7">
        <f t="shared" si="26"/>
        <v>450</v>
      </c>
      <c r="E82" s="7">
        <f t="shared" si="38"/>
        <v>0.00474</v>
      </c>
      <c r="F82" s="7">
        <f t="shared" si="39"/>
        <v>11.71</v>
      </c>
      <c r="G82" s="7">
        <f t="shared" si="40"/>
        <v>7503</v>
      </c>
      <c r="N82">
        <v>1100</v>
      </c>
      <c r="O82">
        <f t="shared" si="42"/>
        <v>357.3999999999987</v>
      </c>
      <c r="P82">
        <f t="shared" si="41"/>
        <v>11.961387800783479</v>
      </c>
    </row>
    <row r="83" spans="4:16" ht="12.75">
      <c r="D83" s="7">
        <f t="shared" si="26"/>
        <v>450</v>
      </c>
      <c r="E83" s="7">
        <f t="shared" si="38"/>
        <v>0.00474</v>
      </c>
      <c r="F83" s="7">
        <f t="shared" si="39"/>
        <v>11.71</v>
      </c>
      <c r="G83" s="7">
        <f t="shared" si="40"/>
        <v>7503</v>
      </c>
      <c r="N83">
        <v>1200</v>
      </c>
      <c r="O83">
        <f t="shared" si="42"/>
        <v>276.59999999999854</v>
      </c>
      <c r="P83">
        <f t="shared" si="41"/>
        <v>15.455531453362337</v>
      </c>
    </row>
    <row r="84" spans="4:16" ht="12.75">
      <c r="D84" s="7">
        <f t="shared" si="26"/>
        <v>450</v>
      </c>
      <c r="E84" s="7">
        <f t="shared" si="38"/>
        <v>0.00474</v>
      </c>
      <c r="F84" s="7">
        <f t="shared" si="39"/>
        <v>11.71</v>
      </c>
      <c r="G84" s="7">
        <f t="shared" si="40"/>
        <v>7503</v>
      </c>
      <c r="N84">
        <v>1300</v>
      </c>
      <c r="O84">
        <f t="shared" si="42"/>
        <v>290.59999999999945</v>
      </c>
      <c r="P84">
        <f t="shared" si="41"/>
        <v>14.710942876806635</v>
      </c>
    </row>
    <row r="85" spans="4:16" ht="12.75">
      <c r="D85" s="7">
        <f t="shared" si="26"/>
        <v>450</v>
      </c>
      <c r="E85" s="7">
        <f t="shared" si="38"/>
        <v>0.00474</v>
      </c>
      <c r="F85" s="7">
        <f t="shared" si="39"/>
        <v>11.71</v>
      </c>
      <c r="G85" s="7">
        <f t="shared" si="40"/>
        <v>7503</v>
      </c>
      <c r="N85">
        <v>1400</v>
      </c>
      <c r="O85">
        <f t="shared" si="42"/>
        <v>399.39999999999964</v>
      </c>
      <c r="P85">
        <f t="shared" si="41"/>
        <v>10.703555332999509</v>
      </c>
    </row>
    <row r="86" spans="4:7" ht="12.75">
      <c r="D86" s="7">
        <f t="shared" si="26"/>
        <v>450</v>
      </c>
      <c r="E86" s="1" t="s">
        <v>6</v>
      </c>
      <c r="F86" s="2"/>
      <c r="G86" s="3"/>
    </row>
    <row r="87" spans="4:7" ht="12.75">
      <c r="D87" s="7">
        <f t="shared" si="26"/>
        <v>450</v>
      </c>
      <c r="E87" s="4" t="s">
        <v>7</v>
      </c>
      <c r="F87" s="4" t="s">
        <v>8</v>
      </c>
      <c r="G87" s="4" t="s">
        <v>9</v>
      </c>
    </row>
    <row r="88" spans="4:7" ht="12.75">
      <c r="D88" s="7">
        <f t="shared" si="26"/>
        <v>450</v>
      </c>
      <c r="E88" s="4">
        <v>0.00595</v>
      </c>
      <c r="F88" s="4">
        <v>15.37</v>
      </c>
      <c r="G88" s="4">
        <v>10296</v>
      </c>
    </row>
    <row r="89" spans="4:7" ht="12.75">
      <c r="D89" s="7">
        <f t="shared" si="26"/>
        <v>450</v>
      </c>
      <c r="E89" s="4">
        <v>0.00595</v>
      </c>
      <c r="F89" s="4">
        <v>15.37</v>
      </c>
      <c r="G89" s="4">
        <v>10296</v>
      </c>
    </row>
    <row r="90" spans="4:7" ht="12.75">
      <c r="D90" s="7">
        <f t="shared" si="26"/>
        <v>450</v>
      </c>
      <c r="E90" s="7">
        <f aca="true" t="shared" si="43" ref="E90:G91">E89</f>
        <v>0.00595</v>
      </c>
      <c r="F90" s="7">
        <f t="shared" si="43"/>
        <v>15.37</v>
      </c>
      <c r="G90" s="7">
        <f t="shared" si="43"/>
        <v>10296</v>
      </c>
    </row>
    <row r="91" spans="4:16" ht="12.75">
      <c r="D91" s="7">
        <f t="shared" si="26"/>
        <v>450</v>
      </c>
      <c r="E91" s="7">
        <f t="shared" si="43"/>
        <v>0.00595</v>
      </c>
      <c r="F91" s="7">
        <f t="shared" si="43"/>
        <v>15.37</v>
      </c>
      <c r="G91" s="7">
        <f t="shared" si="43"/>
        <v>10296</v>
      </c>
      <c r="N91" t="s">
        <v>12</v>
      </c>
      <c r="O91" t="s">
        <v>13</v>
      </c>
      <c r="P91" t="s">
        <v>14</v>
      </c>
    </row>
    <row r="92" spans="4:16" ht="12.75">
      <c r="D92" s="7">
        <f t="shared" si="26"/>
        <v>450</v>
      </c>
      <c r="E92" s="7">
        <f aca="true" t="shared" si="44" ref="E92:E102">E91</f>
        <v>0.00595</v>
      </c>
      <c r="F92" s="7">
        <f aca="true" t="shared" si="45" ref="F92:F102">F91</f>
        <v>15.37</v>
      </c>
      <c r="G92" s="7">
        <f aca="true" t="shared" si="46" ref="G92:G102">G91</f>
        <v>10296</v>
      </c>
      <c r="N92">
        <v>400</v>
      </c>
      <c r="O92">
        <f>E92*N92*N92-F92*N92+G92</f>
        <v>5100</v>
      </c>
      <c r="P92">
        <f t="shared" si="41"/>
        <v>0.8382352941176471</v>
      </c>
    </row>
    <row r="93" spans="4:16" ht="12.75">
      <c r="D93" s="7">
        <f t="shared" si="26"/>
        <v>450</v>
      </c>
      <c r="E93" s="7">
        <f t="shared" si="44"/>
        <v>0.00595</v>
      </c>
      <c r="F93" s="7">
        <f t="shared" si="45"/>
        <v>15.37</v>
      </c>
      <c r="G93" s="7">
        <f t="shared" si="46"/>
        <v>10296</v>
      </c>
      <c r="N93">
        <v>500</v>
      </c>
      <c r="O93">
        <f aca="true" t="shared" si="47" ref="O93:O102">E93*N93*N93-F93*N93+G93</f>
        <v>4098.5</v>
      </c>
      <c r="P93">
        <f t="shared" si="41"/>
        <v>1.0430645358057826</v>
      </c>
    </row>
    <row r="94" spans="4:16" ht="12.75">
      <c r="D94" s="7">
        <f t="shared" si="26"/>
        <v>450</v>
      </c>
      <c r="E94" s="7">
        <f t="shared" si="44"/>
        <v>0.00595</v>
      </c>
      <c r="F94" s="7">
        <f t="shared" si="45"/>
        <v>15.37</v>
      </c>
      <c r="G94" s="7">
        <f t="shared" si="46"/>
        <v>10296</v>
      </c>
      <c r="N94">
        <v>600</v>
      </c>
      <c r="O94">
        <f t="shared" si="47"/>
        <v>3216</v>
      </c>
      <c r="P94">
        <f t="shared" si="41"/>
        <v>1.3292910447761195</v>
      </c>
    </row>
    <row r="95" spans="4:16" ht="12.75">
      <c r="D95" s="7">
        <f t="shared" si="26"/>
        <v>450</v>
      </c>
      <c r="E95" s="7">
        <f t="shared" si="44"/>
        <v>0.00595</v>
      </c>
      <c r="F95" s="7">
        <f t="shared" si="45"/>
        <v>15.37</v>
      </c>
      <c r="G95" s="7">
        <f t="shared" si="46"/>
        <v>10296</v>
      </c>
      <c r="N95">
        <v>700</v>
      </c>
      <c r="O95">
        <f t="shared" si="47"/>
        <v>2452.5</v>
      </c>
      <c r="P95">
        <f t="shared" si="41"/>
        <v>1.7431192660550459</v>
      </c>
    </row>
    <row r="96" spans="4:16" ht="12.75">
      <c r="D96" s="7">
        <f t="shared" si="26"/>
        <v>450</v>
      </c>
      <c r="E96" s="7">
        <f t="shared" si="44"/>
        <v>0.00595</v>
      </c>
      <c r="F96" s="7">
        <f t="shared" si="45"/>
        <v>15.37</v>
      </c>
      <c r="G96" s="7">
        <f t="shared" si="46"/>
        <v>10296</v>
      </c>
      <c r="N96">
        <v>800</v>
      </c>
      <c r="O96">
        <f t="shared" si="47"/>
        <v>1808</v>
      </c>
      <c r="P96">
        <f t="shared" si="41"/>
        <v>2.3644911504424777</v>
      </c>
    </row>
    <row r="97" spans="4:16" ht="12.75">
      <c r="D97" s="7">
        <f t="shared" si="26"/>
        <v>450</v>
      </c>
      <c r="E97" s="7">
        <f t="shared" si="44"/>
        <v>0.00595</v>
      </c>
      <c r="F97" s="7">
        <f t="shared" si="45"/>
        <v>15.37</v>
      </c>
      <c r="G97" s="7">
        <f t="shared" si="46"/>
        <v>10296</v>
      </c>
      <c r="N97">
        <v>900</v>
      </c>
      <c r="O97">
        <f t="shared" si="47"/>
        <v>1282.5</v>
      </c>
      <c r="P97">
        <f t="shared" si="41"/>
        <v>3.3333333333333335</v>
      </c>
    </row>
    <row r="98" spans="4:16" ht="12.75">
      <c r="D98" s="7">
        <f t="shared" si="26"/>
        <v>450</v>
      </c>
      <c r="E98" s="7">
        <f t="shared" si="44"/>
        <v>0.00595</v>
      </c>
      <c r="F98" s="7">
        <f t="shared" si="45"/>
        <v>15.37</v>
      </c>
      <c r="G98" s="7">
        <f t="shared" si="46"/>
        <v>10296</v>
      </c>
      <c r="N98">
        <v>1000</v>
      </c>
      <c r="O98">
        <f t="shared" si="47"/>
        <v>876</v>
      </c>
      <c r="P98">
        <f t="shared" si="41"/>
        <v>4.88013698630137</v>
      </c>
    </row>
    <row r="99" spans="4:16" ht="12.75">
      <c r="D99" s="7">
        <f t="shared" si="26"/>
        <v>450</v>
      </c>
      <c r="E99" s="7">
        <f t="shared" si="44"/>
        <v>0.00595</v>
      </c>
      <c r="F99" s="7">
        <f t="shared" si="45"/>
        <v>15.37</v>
      </c>
      <c r="G99" s="7">
        <f t="shared" si="46"/>
        <v>10296</v>
      </c>
      <c r="N99">
        <v>1100</v>
      </c>
      <c r="O99">
        <f t="shared" si="47"/>
        <v>588.5</v>
      </c>
      <c r="P99">
        <f t="shared" si="41"/>
        <v>7.264231096006797</v>
      </c>
    </row>
    <row r="100" spans="4:16" ht="12.75">
      <c r="D100" s="7">
        <f t="shared" si="26"/>
        <v>450</v>
      </c>
      <c r="E100" s="7">
        <f t="shared" si="44"/>
        <v>0.00595</v>
      </c>
      <c r="F100" s="7">
        <f t="shared" si="45"/>
        <v>15.37</v>
      </c>
      <c r="G100" s="7">
        <f t="shared" si="46"/>
        <v>10296</v>
      </c>
      <c r="N100">
        <v>1200</v>
      </c>
      <c r="O100">
        <f t="shared" si="47"/>
        <v>420</v>
      </c>
      <c r="P100">
        <f t="shared" si="41"/>
        <v>10.178571428571429</v>
      </c>
    </row>
    <row r="101" spans="4:16" ht="12.75">
      <c r="D101" s="7">
        <f t="shared" si="26"/>
        <v>450</v>
      </c>
      <c r="E101" s="7">
        <f t="shared" si="44"/>
        <v>0.00595</v>
      </c>
      <c r="F101" s="7">
        <f t="shared" si="45"/>
        <v>15.37</v>
      </c>
      <c r="G101" s="7">
        <f t="shared" si="46"/>
        <v>10296</v>
      </c>
      <c r="N101">
        <v>1300</v>
      </c>
      <c r="O101">
        <f t="shared" si="47"/>
        <v>370.5</v>
      </c>
      <c r="P101">
        <f t="shared" si="41"/>
        <v>11.538461538461538</v>
      </c>
    </row>
    <row r="102" spans="4:16" ht="12.75">
      <c r="D102" s="7">
        <f t="shared" si="26"/>
        <v>450</v>
      </c>
      <c r="E102" s="7">
        <f t="shared" si="44"/>
        <v>0.00595</v>
      </c>
      <c r="F102" s="7">
        <f t="shared" si="45"/>
        <v>15.37</v>
      </c>
      <c r="G102" s="7">
        <f t="shared" si="46"/>
        <v>10296</v>
      </c>
      <c r="N102">
        <v>1400</v>
      </c>
      <c r="O102">
        <f t="shared" si="47"/>
        <v>440</v>
      </c>
      <c r="P102">
        <f t="shared" si="41"/>
        <v>9.715909090909092</v>
      </c>
    </row>
  </sheetData>
  <printOptions/>
  <pageMargins left="0.4" right="0.31" top="1" bottom="1.7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Starostin</dc:creator>
  <cp:keywords/>
  <dc:description/>
  <cp:lastModifiedBy>Starostin</cp:lastModifiedBy>
  <cp:lastPrinted>2006-08-08T15:14:51Z</cp:lastPrinted>
  <dcterms:created xsi:type="dcterms:W3CDTF">2006-08-03T16:52:46Z</dcterms:created>
  <dcterms:modified xsi:type="dcterms:W3CDTF">2006-08-08T15:33:40Z</dcterms:modified>
  <cp:category/>
  <cp:version/>
  <cp:contentType/>
  <cp:contentStatus/>
</cp:coreProperties>
</file>